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5" windowWidth="15195" windowHeight="9975"/>
  </bookViews>
  <sheets>
    <sheet name="DCA. Purchase 2013.14 &amp; 15" sheetId="15" r:id="rId1"/>
  </sheets>
  <calcPr calcId="124519"/>
</workbook>
</file>

<file path=xl/calcChain.xml><?xml version="1.0" encoding="utf-8"?>
<calcChain xmlns="http://schemas.openxmlformats.org/spreadsheetml/2006/main">
  <c r="I19" i="15"/>
  <c r="G7"/>
  <c r="H7" s="1"/>
  <c r="G17"/>
  <c r="I17" s="1"/>
  <c r="G10"/>
  <c r="I10" s="1"/>
  <c r="G18"/>
  <c r="H18" s="1"/>
  <c r="G16"/>
  <c r="G15"/>
  <c r="G13"/>
  <c r="G9"/>
  <c r="H9" s="1"/>
  <c r="G14"/>
  <c r="G8"/>
  <c r="I8" s="1"/>
  <c r="G12"/>
  <c r="H12" s="1"/>
  <c r="I12" s="1"/>
  <c r="G11"/>
  <c r="H11" s="1"/>
  <c r="I7" l="1"/>
  <c r="I11"/>
  <c r="I14"/>
  <c r="I9"/>
  <c r="I13"/>
  <c r="I15"/>
  <c r="I16"/>
  <c r="I18"/>
</calcChain>
</file>

<file path=xl/sharedStrings.xml><?xml version="1.0" encoding="utf-8"?>
<sst xmlns="http://schemas.openxmlformats.org/spreadsheetml/2006/main" count="85" uniqueCount="70">
  <si>
    <t>Department</t>
  </si>
  <si>
    <t>Workshop</t>
  </si>
  <si>
    <t>Civil</t>
  </si>
  <si>
    <t>Science</t>
  </si>
  <si>
    <t>Purchase Order No</t>
  </si>
  <si>
    <t>Equipment Name</t>
  </si>
  <si>
    <t>Qty</t>
  </si>
  <si>
    <t>Ampunt Per No</t>
  </si>
  <si>
    <t xml:space="preserve">S.N. </t>
  </si>
  <si>
    <t>11/DTE/RC/OnilneUPS/13-14/140 date 14/2/2014</t>
  </si>
  <si>
    <t>M/s Axis Powertronics (P) Ltd. Aurangabad</t>
  </si>
  <si>
    <t>5.0 KVA On line UPS</t>
  </si>
  <si>
    <t xml:space="preserve">VAT </t>
  </si>
  <si>
    <t>Total Cost</t>
  </si>
  <si>
    <t>Total Amount</t>
  </si>
  <si>
    <t>11/DTE/state/R/13-14/28 date 28/1/2014</t>
  </si>
  <si>
    <t>PLC Trainer.</t>
  </si>
  <si>
    <t>M/s Mechatronics Technical Systems, Pune</t>
  </si>
  <si>
    <t>11/DTE/ET/2573 date 18/3/2014</t>
  </si>
  <si>
    <t>M/s  Lawrence and Mayo Pv t. Ltd, Ahmedabad</t>
  </si>
  <si>
    <t xml:space="preserve">Station  Make Pentax </t>
  </si>
  <si>
    <t>M/s  Haas Factory Outlet, Mumbai</t>
  </si>
  <si>
    <t>CNC Lathe Machine</t>
  </si>
  <si>
    <t>11/DTE/ET/22/2013-14/71 date 13/3/2014</t>
  </si>
  <si>
    <t>11/DTE/ET/22/2013-14/72 date 13/3/2014</t>
  </si>
  <si>
    <t>CNC Milling Machine</t>
  </si>
  <si>
    <t>11/DTE/ET/33/2013-14/62  date 4/3/2014</t>
  </si>
  <si>
    <t>M/s Digitech Controls and Systems, Pune</t>
  </si>
  <si>
    <t>Micro Controller and Embedded systems Trainer kit</t>
  </si>
  <si>
    <t>11/DTE/ET/33/2013-14/52  date 15/2/2014</t>
  </si>
  <si>
    <t>M/s Biyani Technologies, Kolhapur</t>
  </si>
  <si>
    <t xml:space="preserve">Language Laboratory Software </t>
  </si>
  <si>
    <t>11/DTE/ET/33/2013-14/21  date 7/1/2014</t>
  </si>
  <si>
    <t>M/s  Integrated Services, Mumbai</t>
  </si>
  <si>
    <t xml:space="preserve">Electrical Hardware Workbench </t>
  </si>
  <si>
    <t>11/DTE/ET/33/2013-14/53  date 15/2/2014</t>
  </si>
  <si>
    <t>M/s  Technical Trade Links, Nagpur</t>
  </si>
  <si>
    <t xml:space="preserve">CRO </t>
  </si>
  <si>
    <t>11/DTE/ET/33/2013-14/15  date 17/12/2013</t>
  </si>
  <si>
    <t>Function Generator</t>
  </si>
  <si>
    <t>11/DTE/ET/33/2013-14/7  date 11/11/2013</t>
  </si>
  <si>
    <t>M/s  Global  Technologies, Mumbai</t>
  </si>
  <si>
    <t>Innovative Electronics Lab Hardware</t>
  </si>
  <si>
    <t>11/DTE/ET/33/2013-14/48  date 15/2/2014</t>
  </si>
  <si>
    <t>M/s  Synergy  Measurement, Pradesh</t>
  </si>
  <si>
    <t>90%  Paid</t>
  </si>
  <si>
    <t>10% Paid</t>
  </si>
  <si>
    <t>Material Received</t>
  </si>
  <si>
    <t>Date of Installation</t>
  </si>
  <si>
    <t>20/03/2014</t>
  </si>
  <si>
    <t>24/03/2014</t>
  </si>
  <si>
    <t>90%  Paid  Date</t>
  </si>
  <si>
    <t>10%  Paid  Date</t>
  </si>
  <si>
    <t>23/04/2014</t>
  </si>
  <si>
    <t>Bank Guarantee</t>
  </si>
  <si>
    <t>Received</t>
  </si>
  <si>
    <t>17/02/2014</t>
  </si>
  <si>
    <t>14/03/2014</t>
  </si>
  <si>
    <t>27/3/2014</t>
  </si>
  <si>
    <t>13/01/2014</t>
  </si>
  <si>
    <t xml:space="preserve">30/12/2013      </t>
  </si>
  <si>
    <t>LCR Q Meter</t>
  </si>
  <si>
    <t>E&amp;TC</t>
  </si>
  <si>
    <t>EE</t>
  </si>
  <si>
    <t>Comp</t>
  </si>
  <si>
    <t>24/11/2014</t>
  </si>
  <si>
    <t>27/05/2014</t>
  </si>
  <si>
    <t xml:space="preserve">                                  GOVERNMENT POLYTECHNIC, PUNE</t>
  </si>
  <si>
    <t xml:space="preserve">                               DTE - Purchase</t>
  </si>
  <si>
    <t>Supplier Name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</si>
</sst>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horizontal="center" vertical="center" textRotation="90"/>
    </xf>
    <xf numFmtId="1" fontId="0" fillId="0" borderId="1" xfId="0" applyNumberFormat="1" applyBorder="1" applyAlignment="1">
      <alignment horizontal="center" vertical="center" textRotation="90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0" fillId="0" borderId="0" xfId="0" applyAlignment="1">
      <alignment textRotation="90"/>
    </xf>
    <xf numFmtId="0" fontId="0" fillId="0" borderId="1" xfId="0" applyBorder="1" applyAlignment="1">
      <alignment textRotation="90" wrapText="1"/>
    </xf>
    <xf numFmtId="0" fontId="1" fillId="0" borderId="1" xfId="0" applyFont="1" applyBorder="1" applyAlignment="1">
      <alignment horizontal="center" textRotation="90" wrapText="1"/>
    </xf>
    <xf numFmtId="14" fontId="0" fillId="0" borderId="1" xfId="0" applyNumberFormat="1" applyBorder="1" applyAlignment="1">
      <alignment horizontal="center" vertical="center" textRotation="90"/>
    </xf>
    <xf numFmtId="14" fontId="1" fillId="0" borderId="1" xfId="0" applyNumberFormat="1" applyFont="1" applyBorder="1" applyAlignment="1">
      <alignment horizontal="center" vertical="center" textRotation="90"/>
    </xf>
    <xf numFmtId="14" fontId="0" fillId="0" borderId="0" xfId="0" applyNumberFormat="1" applyAlignment="1">
      <alignment textRotation="90"/>
    </xf>
    <xf numFmtId="14" fontId="0" fillId="0" borderId="1" xfId="0" applyNumberFormat="1" applyFont="1" applyBorder="1" applyAlignment="1">
      <alignment horizontal="left" textRotation="90"/>
    </xf>
    <xf numFmtId="1" fontId="1" fillId="0" borderId="1" xfId="0" applyNumberFormat="1" applyFont="1" applyBorder="1" applyAlignment="1">
      <alignment horizontal="center" vertical="center" textRotation="90"/>
    </xf>
    <xf numFmtId="1" fontId="1" fillId="0" borderId="1" xfId="0" applyNumberFormat="1" applyFont="1" applyBorder="1" applyAlignment="1">
      <alignment horizontal="left" vertical="center" textRotation="90"/>
    </xf>
    <xf numFmtId="14" fontId="2" fillId="0" borderId="1" xfId="0" applyNumberFormat="1" applyFont="1" applyBorder="1"/>
    <xf numFmtId="0" fontId="4" fillId="0" borderId="1" xfId="0" applyFont="1" applyBorder="1"/>
    <xf numFmtId="0" fontId="0" fillId="0" borderId="1" xfId="0" applyFill="1" applyBorder="1" applyAlignment="1">
      <alignment wrapText="1"/>
    </xf>
    <xf numFmtId="14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T19"/>
  <sheetViews>
    <sheetView tabSelected="1" workbookViewId="0">
      <pane ySplit="6" topLeftCell="A7" activePane="bottomLeft" state="frozen"/>
      <selection pane="bottomLeft" activeCell="A6" sqref="A6:Q19"/>
    </sheetView>
  </sheetViews>
  <sheetFormatPr defaultRowHeight="15"/>
  <cols>
    <col min="1" max="1" width="3" customWidth="1"/>
    <col min="2" max="2" width="12.42578125" customWidth="1"/>
    <col min="3" max="3" width="14.140625" customWidth="1"/>
    <col min="4" max="4" width="16.140625" customWidth="1"/>
    <col min="5" max="5" width="3.85546875" customWidth="1"/>
    <col min="6" max="6" width="8.28515625" customWidth="1"/>
    <col min="7" max="7" width="7.85546875" customWidth="1"/>
    <col min="8" max="8" width="0.140625" customWidth="1"/>
    <col min="9" max="9" width="8.28515625" customWidth="1"/>
    <col min="10" max="10" width="5.7109375" style="12" hidden="1" customWidth="1"/>
    <col min="11" max="11" width="5.85546875" style="12" hidden="1" customWidth="1"/>
    <col min="12" max="12" width="4.5703125" style="12" hidden="1" customWidth="1"/>
    <col min="13" max="13" width="0.140625" customWidth="1"/>
    <col min="14" max="14" width="7.42578125" hidden="1" customWidth="1"/>
    <col min="15" max="15" width="6.7109375" hidden="1" customWidth="1"/>
    <col min="16" max="16" width="6.28515625" hidden="1" customWidth="1"/>
    <col min="17" max="17" width="11.7109375" customWidth="1"/>
  </cols>
  <sheetData>
    <row r="4" spans="1:20">
      <c r="C4" t="s">
        <v>67</v>
      </c>
    </row>
    <row r="5" spans="1:20">
      <c r="B5" t="s">
        <v>68</v>
      </c>
    </row>
    <row r="6" spans="1:20" ht="57" customHeight="1">
      <c r="A6" s="1" t="s">
        <v>8</v>
      </c>
      <c r="B6" s="1" t="s">
        <v>4</v>
      </c>
      <c r="C6" s="1" t="s">
        <v>69</v>
      </c>
      <c r="D6" s="1" t="s">
        <v>5</v>
      </c>
      <c r="E6" s="1" t="s">
        <v>6</v>
      </c>
      <c r="F6" s="2" t="s">
        <v>7</v>
      </c>
      <c r="G6" s="2" t="s">
        <v>14</v>
      </c>
      <c r="H6" s="6" t="s">
        <v>12</v>
      </c>
      <c r="I6" s="2" t="s">
        <v>13</v>
      </c>
      <c r="J6" s="13" t="s">
        <v>47</v>
      </c>
      <c r="K6" s="14" t="s">
        <v>48</v>
      </c>
      <c r="L6" s="14" t="s">
        <v>54</v>
      </c>
      <c r="M6" s="2" t="s">
        <v>45</v>
      </c>
      <c r="N6" s="2" t="s">
        <v>51</v>
      </c>
      <c r="O6" s="2" t="s">
        <v>46</v>
      </c>
      <c r="P6" s="2" t="s">
        <v>52</v>
      </c>
      <c r="Q6" s="23" t="s">
        <v>0</v>
      </c>
    </row>
    <row r="7" spans="1:20" ht="57" customHeight="1">
      <c r="A7" s="5">
        <v>1</v>
      </c>
      <c r="B7" s="2" t="s">
        <v>40</v>
      </c>
      <c r="C7" s="2" t="s">
        <v>41</v>
      </c>
      <c r="D7" s="2" t="s">
        <v>42</v>
      </c>
      <c r="E7" s="3">
        <v>1</v>
      </c>
      <c r="F7" s="3">
        <v>2217800</v>
      </c>
      <c r="G7" s="3">
        <f t="shared" ref="G7:G17" si="0">E7*F7</f>
        <v>2217800</v>
      </c>
      <c r="H7" s="7">
        <f>(G7*5)/100</f>
        <v>110890</v>
      </c>
      <c r="I7" s="3">
        <f t="shared" ref="I7:I17" si="1">G7+H7</f>
        <v>2328690</v>
      </c>
      <c r="J7" s="20" t="s">
        <v>60</v>
      </c>
      <c r="K7" s="20" t="s">
        <v>59</v>
      </c>
      <c r="L7" s="7" t="s">
        <v>55</v>
      </c>
      <c r="M7" s="1">
        <v>2095821</v>
      </c>
      <c r="N7" s="21">
        <v>41730</v>
      </c>
      <c r="O7" s="1">
        <v>232869</v>
      </c>
      <c r="P7" s="24">
        <v>41730</v>
      </c>
      <c r="Q7" s="1" t="s">
        <v>62</v>
      </c>
    </row>
    <row r="8" spans="1:20" ht="57" customHeight="1">
      <c r="A8" s="5">
        <v>2</v>
      </c>
      <c r="B8" s="2" t="s">
        <v>38</v>
      </c>
      <c r="C8" s="2" t="s">
        <v>36</v>
      </c>
      <c r="D8" s="2" t="s">
        <v>39</v>
      </c>
      <c r="E8" s="3">
        <v>16</v>
      </c>
      <c r="F8" s="3">
        <v>6020</v>
      </c>
      <c r="G8" s="3">
        <f t="shared" si="0"/>
        <v>96320</v>
      </c>
      <c r="H8" s="7"/>
      <c r="I8" s="3">
        <f t="shared" si="1"/>
        <v>96320</v>
      </c>
      <c r="J8" s="7"/>
      <c r="K8" s="7"/>
      <c r="L8" s="7" t="s">
        <v>55</v>
      </c>
      <c r="M8" s="5">
        <v>86688</v>
      </c>
      <c r="N8" s="5"/>
      <c r="O8" s="5">
        <v>9632</v>
      </c>
      <c r="P8" s="5"/>
      <c r="Q8" s="1" t="s">
        <v>62</v>
      </c>
    </row>
    <row r="9" spans="1:20" ht="57" customHeight="1">
      <c r="A9" s="5">
        <v>3</v>
      </c>
      <c r="B9" s="2" t="s">
        <v>32</v>
      </c>
      <c r="C9" s="2" t="s">
        <v>33</v>
      </c>
      <c r="D9" s="2" t="s">
        <v>34</v>
      </c>
      <c r="E9" s="3">
        <v>1</v>
      </c>
      <c r="F9" s="3">
        <v>1957900</v>
      </c>
      <c r="G9" s="3">
        <f t="shared" si="0"/>
        <v>1957900</v>
      </c>
      <c r="H9" s="8">
        <f t="shared" ref="H9" si="2">(G9*5)/100</f>
        <v>97895</v>
      </c>
      <c r="I9" s="4">
        <f t="shared" si="1"/>
        <v>2055795</v>
      </c>
      <c r="J9" s="19" t="s">
        <v>56</v>
      </c>
      <c r="K9" s="8" t="s">
        <v>57</v>
      </c>
      <c r="L9" s="7" t="s">
        <v>55</v>
      </c>
      <c r="M9" s="5">
        <v>1850215</v>
      </c>
      <c r="N9" s="5" t="s">
        <v>58</v>
      </c>
      <c r="O9" s="5">
        <v>205580</v>
      </c>
      <c r="P9" s="5" t="s">
        <v>58</v>
      </c>
      <c r="Q9" s="1" t="s">
        <v>63</v>
      </c>
    </row>
    <row r="10" spans="1:20" ht="57" customHeight="1">
      <c r="A10" s="5">
        <v>4</v>
      </c>
      <c r="B10" s="2" t="s">
        <v>15</v>
      </c>
      <c r="C10" s="2" t="s">
        <v>17</v>
      </c>
      <c r="D10" s="2" t="s">
        <v>16</v>
      </c>
      <c r="E10" s="3">
        <v>10</v>
      </c>
      <c r="F10" s="3">
        <v>87435</v>
      </c>
      <c r="G10" s="3">
        <f t="shared" si="0"/>
        <v>874350</v>
      </c>
      <c r="H10" s="7"/>
      <c r="I10" s="3">
        <f t="shared" si="1"/>
        <v>874350</v>
      </c>
      <c r="J10" s="15">
        <v>41795</v>
      </c>
      <c r="K10" s="7"/>
      <c r="L10" s="7"/>
      <c r="M10" s="5"/>
      <c r="N10" s="5"/>
      <c r="O10" s="5"/>
      <c r="P10" s="5"/>
      <c r="Q10" s="1" t="s">
        <v>63</v>
      </c>
    </row>
    <row r="11" spans="1:20" ht="62.25" customHeight="1">
      <c r="A11" s="5">
        <v>5</v>
      </c>
      <c r="B11" s="2" t="s">
        <v>9</v>
      </c>
      <c r="C11" s="2" t="s">
        <v>10</v>
      </c>
      <c r="D11" s="2" t="s">
        <v>11</v>
      </c>
      <c r="E11" s="3">
        <v>3</v>
      </c>
      <c r="F11" s="3">
        <v>121000</v>
      </c>
      <c r="G11" s="3">
        <f t="shared" si="0"/>
        <v>363000</v>
      </c>
      <c r="H11" s="7">
        <f>(G11*5)/100</f>
        <v>18150</v>
      </c>
      <c r="I11" s="3">
        <f t="shared" si="1"/>
        <v>381150</v>
      </c>
      <c r="J11" s="7" t="s">
        <v>65</v>
      </c>
      <c r="K11" s="7" t="s">
        <v>65</v>
      </c>
      <c r="L11" s="7"/>
      <c r="M11" s="5"/>
      <c r="N11" s="5"/>
      <c r="O11" s="5"/>
      <c r="P11" s="5" t="s">
        <v>66</v>
      </c>
      <c r="Q11" s="1" t="s">
        <v>64</v>
      </c>
    </row>
    <row r="12" spans="1:20" ht="62.25" customHeight="1">
      <c r="A12" s="5">
        <v>6</v>
      </c>
      <c r="B12" s="2" t="s">
        <v>43</v>
      </c>
      <c r="C12" s="2" t="s">
        <v>44</v>
      </c>
      <c r="D12" s="2" t="s">
        <v>61</v>
      </c>
      <c r="E12" s="3">
        <v>1</v>
      </c>
      <c r="F12" s="3">
        <v>250000</v>
      </c>
      <c r="G12" s="3">
        <f t="shared" si="0"/>
        <v>250000</v>
      </c>
      <c r="H12" s="7">
        <f>(G12*5)/100</f>
        <v>12500</v>
      </c>
      <c r="I12" s="3">
        <f t="shared" si="1"/>
        <v>262500</v>
      </c>
      <c r="J12" s="7"/>
      <c r="K12" s="7"/>
      <c r="L12" s="7"/>
      <c r="M12" s="5"/>
      <c r="N12" s="5"/>
      <c r="O12" s="5"/>
      <c r="P12" s="5"/>
      <c r="Q12" s="1" t="s">
        <v>62</v>
      </c>
    </row>
    <row r="13" spans="1:20" ht="62.25" customHeight="1">
      <c r="A13" s="5">
        <v>7</v>
      </c>
      <c r="B13" s="2" t="s">
        <v>29</v>
      </c>
      <c r="C13" s="2" t="s">
        <v>30</v>
      </c>
      <c r="D13" s="2" t="s">
        <v>31</v>
      </c>
      <c r="E13" s="3">
        <v>1</v>
      </c>
      <c r="F13" s="3">
        <v>50400</v>
      </c>
      <c r="G13" s="3">
        <f t="shared" si="0"/>
        <v>50400</v>
      </c>
      <c r="H13" s="7"/>
      <c r="I13" s="3">
        <f t="shared" si="1"/>
        <v>50400</v>
      </c>
      <c r="J13" s="17">
        <v>41733</v>
      </c>
      <c r="K13" s="18">
        <v>41733</v>
      </c>
      <c r="L13" s="7" t="s">
        <v>55</v>
      </c>
      <c r="M13" s="5">
        <v>45360</v>
      </c>
      <c r="N13" s="5"/>
      <c r="O13" s="5">
        <v>5040</v>
      </c>
      <c r="P13" s="5"/>
      <c r="Q13" s="1" t="s">
        <v>3</v>
      </c>
    </row>
    <row r="14" spans="1:20" ht="62.25" customHeight="1">
      <c r="A14" s="5">
        <v>8</v>
      </c>
      <c r="B14" s="2" t="s">
        <v>35</v>
      </c>
      <c r="C14" s="2" t="s">
        <v>36</v>
      </c>
      <c r="D14" s="2" t="s">
        <v>37</v>
      </c>
      <c r="E14" s="3">
        <v>14</v>
      </c>
      <c r="F14" s="3">
        <v>18004</v>
      </c>
      <c r="G14" s="3">
        <f t="shared" si="0"/>
        <v>252056</v>
      </c>
      <c r="H14" s="7"/>
      <c r="I14" s="4">
        <f t="shared" si="1"/>
        <v>252056</v>
      </c>
      <c r="J14" s="8"/>
      <c r="K14" s="8"/>
      <c r="L14" s="7" t="s">
        <v>55</v>
      </c>
      <c r="M14" s="5">
        <v>226850</v>
      </c>
      <c r="N14" s="5"/>
      <c r="O14" s="5">
        <v>25206</v>
      </c>
      <c r="P14" s="5"/>
      <c r="Q14" s="1"/>
    </row>
    <row r="15" spans="1:20" ht="62.25" customHeight="1">
      <c r="A15" s="5">
        <v>9</v>
      </c>
      <c r="B15" s="2" t="s">
        <v>26</v>
      </c>
      <c r="C15" s="2" t="s">
        <v>27</v>
      </c>
      <c r="D15" s="2" t="s">
        <v>28</v>
      </c>
      <c r="E15" s="3">
        <v>1</v>
      </c>
      <c r="F15" s="3">
        <v>715135</v>
      </c>
      <c r="G15" s="3">
        <f t="shared" si="0"/>
        <v>715135</v>
      </c>
      <c r="H15" s="7"/>
      <c r="I15" s="3">
        <f t="shared" si="1"/>
        <v>715135</v>
      </c>
      <c r="J15" s="16">
        <v>41886</v>
      </c>
      <c r="K15" s="7"/>
      <c r="L15" s="7" t="s">
        <v>55</v>
      </c>
      <c r="M15" s="5">
        <v>643621</v>
      </c>
      <c r="N15" s="5"/>
      <c r="O15" s="5">
        <v>71514</v>
      </c>
      <c r="P15" s="5"/>
      <c r="Q15" s="1" t="s">
        <v>62</v>
      </c>
    </row>
    <row r="16" spans="1:20" ht="60">
      <c r="A16" s="5">
        <v>10</v>
      </c>
      <c r="B16" s="2" t="s">
        <v>24</v>
      </c>
      <c r="C16" s="2" t="s">
        <v>21</v>
      </c>
      <c r="D16" s="2" t="s">
        <v>25</v>
      </c>
      <c r="E16" s="3">
        <v>1</v>
      </c>
      <c r="F16" s="3">
        <v>3349000</v>
      </c>
      <c r="G16" s="3">
        <f t="shared" si="0"/>
        <v>3349000</v>
      </c>
      <c r="H16" s="7"/>
      <c r="I16" s="3">
        <f t="shared" si="1"/>
        <v>3349000</v>
      </c>
      <c r="J16" s="7"/>
      <c r="K16" s="7"/>
      <c r="L16" s="7"/>
      <c r="M16" s="9">
        <v>3014100</v>
      </c>
      <c r="N16" s="5"/>
      <c r="O16" s="11">
        <v>334900</v>
      </c>
      <c r="P16" s="5"/>
      <c r="Q16" s="1" t="s">
        <v>1</v>
      </c>
      <c r="T16" s="10"/>
    </row>
    <row r="17" spans="1:20" ht="60">
      <c r="A17" s="5">
        <v>11</v>
      </c>
      <c r="B17" s="2" t="s">
        <v>23</v>
      </c>
      <c r="C17" s="2" t="s">
        <v>21</v>
      </c>
      <c r="D17" s="2" t="s">
        <v>22</v>
      </c>
      <c r="E17" s="3">
        <v>1</v>
      </c>
      <c r="F17" s="3">
        <v>3662000</v>
      </c>
      <c r="G17" s="3">
        <f t="shared" si="0"/>
        <v>3662000</v>
      </c>
      <c r="H17" s="7"/>
      <c r="I17" s="3">
        <f t="shared" si="1"/>
        <v>3662000</v>
      </c>
      <c r="J17" s="7"/>
      <c r="K17" s="7"/>
      <c r="L17" s="7"/>
      <c r="M17" s="9"/>
      <c r="N17" s="5"/>
      <c r="O17" s="11"/>
      <c r="P17" s="5"/>
      <c r="Q17" s="1" t="s">
        <v>1</v>
      </c>
      <c r="T17" s="10"/>
    </row>
    <row r="18" spans="1:20" ht="60">
      <c r="A18" s="5">
        <v>12</v>
      </c>
      <c r="B18" s="2" t="s">
        <v>18</v>
      </c>
      <c r="C18" s="2" t="s">
        <v>19</v>
      </c>
      <c r="D18" s="2" t="s">
        <v>20</v>
      </c>
      <c r="E18" s="3">
        <v>1</v>
      </c>
      <c r="F18" s="3">
        <v>304000</v>
      </c>
      <c r="G18" s="3">
        <f t="shared" ref="G18" si="3">E18*F18</f>
        <v>304000</v>
      </c>
      <c r="H18" s="7">
        <f t="shared" ref="H18" si="4">(G18*5)/100</f>
        <v>15200</v>
      </c>
      <c r="I18" s="3">
        <f t="shared" ref="I18" si="5">G18+H18</f>
        <v>319200</v>
      </c>
      <c r="J18" s="7" t="s">
        <v>49</v>
      </c>
      <c r="K18" s="7" t="s">
        <v>50</v>
      </c>
      <c r="L18" s="7"/>
      <c r="M18" s="5">
        <v>288180</v>
      </c>
      <c r="N18" s="5" t="s">
        <v>53</v>
      </c>
      <c r="O18" s="5">
        <v>32020</v>
      </c>
      <c r="P18" s="5" t="s">
        <v>53</v>
      </c>
      <c r="Q18" s="1" t="s">
        <v>2</v>
      </c>
    </row>
    <row r="19" spans="1:20">
      <c r="A19" s="1"/>
      <c r="B19" s="1"/>
      <c r="C19" s="1"/>
      <c r="D19" s="1"/>
      <c r="E19" s="1"/>
      <c r="F19" s="1"/>
      <c r="G19" s="1"/>
      <c r="H19" s="1"/>
      <c r="I19" s="22">
        <f>SUM(I7:I18)</f>
        <v>14346596</v>
      </c>
      <c r="J19" s="6"/>
      <c r="K19" s="6"/>
      <c r="L19" s="6"/>
      <c r="M19" s="1"/>
      <c r="N19" s="1"/>
      <c r="O19" s="1"/>
      <c r="P19" s="1"/>
      <c r="Q19" s="1"/>
    </row>
  </sheetData>
  <pageMargins left="0.4" right="0.2" top="0.28999999999999998" bottom="0.28000000000000003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DCA. Purchase 2013.14 &amp; 15</vt:lpstr>
    </vt:vector>
  </TitlesOfParts>
  <Company>GPPWS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GPP</dc:creator>
  <cp:lastModifiedBy>gpp</cp:lastModifiedBy>
  <cp:lastPrinted>2015-01-29T05:50:07Z</cp:lastPrinted>
  <dcterms:created xsi:type="dcterms:W3CDTF">2012-05-14T12:57:07Z</dcterms:created>
  <dcterms:modified xsi:type="dcterms:W3CDTF">2015-07-06T20:38:39Z</dcterms:modified>
</cp:coreProperties>
</file>